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ASKAM AND IRELETH PARISH COUNCIL\"/>
    </mc:Choice>
  </mc:AlternateContent>
  <xr:revisionPtr revIDLastSave="0" documentId="8_{8951AA0D-0D85-403B-9188-BD817BD52B91}" xr6:coauthVersionLast="47" xr6:coauthVersionMax="47" xr10:uidLastSave="{00000000-0000-0000-0000-000000000000}"/>
  <bookViews>
    <workbookView xWindow="28680" yWindow="-120" windowWidth="29040" windowHeight="15720" xr2:uid="{126A6E42-231E-41E3-82B0-693818378D2B}"/>
  </bookViews>
  <sheets>
    <sheet name="Accounts Sheet 2026 -2027" sheetId="5" r:id="rId1"/>
    <sheet name="Budget 2026 -2027" sheetId="6" r:id="rId2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3" i="6" l="1"/>
  <c r="N5" i="5"/>
  <c r="O5" i="5"/>
  <c r="P5" i="5"/>
  <c r="N6" i="5"/>
  <c r="O6" i="5"/>
  <c r="P6" i="5"/>
  <c r="N7" i="5"/>
  <c r="O7" i="5"/>
  <c r="P7" i="5"/>
  <c r="N8" i="5"/>
  <c r="P8" i="5"/>
  <c r="N9" i="5"/>
  <c r="O9" i="5"/>
  <c r="P9" i="5"/>
  <c r="N10" i="5"/>
  <c r="O10" i="5"/>
  <c r="P10" i="5"/>
  <c r="N11" i="5"/>
  <c r="O11" i="5"/>
  <c r="P11" i="5"/>
  <c r="N12" i="5"/>
  <c r="O12" i="5"/>
  <c r="P12" i="5"/>
  <c r="N13" i="5"/>
  <c r="O13" i="5"/>
  <c r="P13" i="5"/>
  <c r="N14" i="5"/>
  <c r="O14" i="5"/>
  <c r="P14" i="5"/>
  <c r="N15" i="5"/>
  <c r="P15" i="5"/>
  <c r="N17" i="5"/>
  <c r="P17" i="5"/>
  <c r="N18" i="5"/>
  <c r="P18" i="5"/>
  <c r="N19" i="5"/>
  <c r="P19" i="5"/>
  <c r="N20" i="5"/>
  <c r="P20" i="5"/>
  <c r="N21" i="5"/>
  <c r="P21" i="5"/>
  <c r="P23" i="5"/>
  <c r="N24" i="5"/>
  <c r="P24" i="5"/>
  <c r="N25" i="5"/>
  <c r="P25" i="5"/>
  <c r="N26" i="5"/>
  <c r="P26" i="5"/>
  <c r="N27" i="5"/>
  <c r="P27" i="5"/>
  <c r="N28" i="5"/>
  <c r="P28" i="5"/>
  <c r="N29" i="5"/>
  <c r="P29" i="5"/>
  <c r="N30" i="5"/>
  <c r="P30" i="5"/>
  <c r="N31" i="5"/>
  <c r="O31" i="5"/>
  <c r="P31" i="5"/>
  <c r="N32" i="5"/>
  <c r="O32" i="5"/>
  <c r="P32" i="5"/>
  <c r="N33" i="5"/>
  <c r="P33" i="5"/>
  <c r="N34" i="5"/>
  <c r="P34" i="5"/>
  <c r="N35" i="5"/>
  <c r="O35" i="5"/>
  <c r="P35" i="5"/>
  <c r="N36" i="5"/>
  <c r="O36" i="5"/>
  <c r="P36" i="5"/>
  <c r="N37" i="5"/>
  <c r="O37" i="5"/>
  <c r="P37" i="5"/>
  <c r="N38" i="5"/>
  <c r="O39" i="5"/>
  <c r="N40" i="5"/>
  <c r="P40" i="5"/>
  <c r="N41" i="5"/>
  <c r="P41" i="5"/>
  <c r="N42" i="5"/>
  <c r="P42" i="5"/>
  <c r="N43" i="5"/>
  <c r="P43" i="5"/>
  <c r="N44" i="5"/>
  <c r="P44" i="5"/>
  <c r="B45" i="5"/>
  <c r="C45" i="5"/>
  <c r="D45" i="5"/>
  <c r="E45" i="5"/>
  <c r="F45" i="5"/>
  <c r="G45" i="5"/>
  <c r="H45" i="5"/>
  <c r="I45" i="5"/>
  <c r="J45" i="5"/>
  <c r="K45" i="5"/>
  <c r="L45" i="5"/>
  <c r="M45" i="5"/>
  <c r="N45" i="5"/>
  <c r="O45" i="5"/>
  <c r="P45" i="5"/>
  <c r="N50" i="5"/>
  <c r="N51" i="5"/>
  <c r="N52" i="5"/>
  <c r="N53" i="5"/>
  <c r="N54" i="5"/>
  <c r="B55" i="5"/>
  <c r="C55" i="5"/>
  <c r="D55" i="5"/>
  <c r="E55" i="5"/>
  <c r="F55" i="5"/>
  <c r="G55" i="5"/>
  <c r="H55" i="5"/>
  <c r="I55" i="5"/>
  <c r="J55" i="5"/>
  <c r="K55" i="5"/>
  <c r="L55" i="5"/>
  <c r="M55" i="5"/>
  <c r="N55" i="5"/>
  <c r="O55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Mike Cumming</author>
  </authors>
  <commentList>
    <comment ref="D11" authorId="0" shapeId="0" xr:uid="{4E7D429E-2C30-4EAA-88E1-F48FC7E88C62}">
      <text>
        <r>
          <rPr>
            <b/>
            <sz val="9"/>
            <color indexed="81"/>
            <rFont val="Tahoma"/>
            <charset val="1"/>
          </rPr>
          <t>Mike Cumming:</t>
        </r>
        <r>
          <rPr>
            <sz val="9"/>
            <color indexed="81"/>
            <rFont val="Tahoma"/>
            <charset val="1"/>
          </rPr>
          <t xml:space="preserve">
paint for litter bins stain for benches</t>
        </r>
      </text>
    </comment>
    <comment ref="D23" authorId="0" shapeId="0" xr:uid="{303AE01B-DE00-421C-B57B-38D284689368}">
      <text>
        <r>
          <rPr>
            <b/>
            <sz val="9"/>
            <color indexed="81"/>
            <rFont val="Tahoma"/>
            <charset val="1"/>
          </rPr>
          <t>Mike Cumming:</t>
        </r>
        <r>
          <rPr>
            <sz val="9"/>
            <color indexed="81"/>
            <rFont val="Tahoma"/>
            <charset val="1"/>
          </rPr>
          <t xml:space="preserve">
Cleaning paving at jubilee fountain area</t>
        </r>
      </text>
    </comment>
    <comment ref="B35" authorId="0" shapeId="0" xr:uid="{BD2C9C1F-B9FD-4FCC-BB88-4B2136A90056}">
      <text>
        <r>
          <rPr>
            <b/>
            <sz val="9"/>
            <color indexed="81"/>
            <rFont val="Tahoma"/>
            <family val="2"/>
          </rPr>
          <t>Mike Cumming:</t>
        </r>
        <r>
          <rPr>
            <sz val="9"/>
            <color indexed="81"/>
            <rFont val="Tahoma"/>
            <family val="2"/>
          </rPr>
          <t xml:space="preserve">
Calc membership
ORGINAL CHEQUE LOST IN POST. CHEQUE RE-ISSUED+</t>
        </r>
      </text>
    </comment>
    <comment ref="D44" authorId="0" shapeId="0" xr:uid="{1F5B0306-F07E-4E74-812F-29731764D237}">
      <text>
        <r>
          <rPr>
            <b/>
            <sz val="9"/>
            <color indexed="81"/>
            <rFont val="Tahoma"/>
            <charset val="1"/>
          </rPr>
          <t>Mike Cumming:</t>
        </r>
        <r>
          <rPr>
            <sz val="9"/>
            <color indexed="81"/>
            <rFont val="Tahoma"/>
            <charset val="1"/>
          </rPr>
          <t xml:space="preserve">
iinternal audit roger brailsford</t>
        </r>
      </text>
    </comment>
  </commentList>
</comments>
</file>

<file path=xl/sharedStrings.xml><?xml version="1.0" encoding="utf-8"?>
<sst xmlns="http://schemas.openxmlformats.org/spreadsheetml/2006/main" count="126" uniqueCount="86">
  <si>
    <t>Room Rental</t>
  </si>
  <si>
    <t>Insurance</t>
  </si>
  <si>
    <t>Telephone</t>
  </si>
  <si>
    <t>Postage</t>
  </si>
  <si>
    <t>Grant Aid S137</t>
  </si>
  <si>
    <t>VAT on Payments</t>
  </si>
  <si>
    <t>TOTAL EXPENDITURE</t>
  </si>
  <si>
    <t>Precept</t>
  </si>
  <si>
    <t>VAT Reclaim</t>
  </si>
  <si>
    <t>TOTAL INCOME</t>
  </si>
  <si>
    <t>APR</t>
  </si>
  <si>
    <t>MAY</t>
  </si>
  <si>
    <t>JUNE</t>
  </si>
  <si>
    <t>JULY</t>
  </si>
  <si>
    <t>AUG</t>
  </si>
  <si>
    <t>SEPT</t>
  </si>
  <si>
    <t>OCT</t>
  </si>
  <si>
    <t>NOV</t>
  </si>
  <si>
    <t>DEC</t>
  </si>
  <si>
    <t>JAN</t>
  </si>
  <si>
    <t>FEB</t>
  </si>
  <si>
    <t>MAR</t>
  </si>
  <si>
    <t>BUDGET</t>
  </si>
  <si>
    <t xml:space="preserve">CURRENT </t>
  </si>
  <si>
    <t>VARIANCE</t>
  </si>
  <si>
    <t>TOTAL</t>
  </si>
  <si>
    <t>Footpaths, Parks &amp; RofW</t>
  </si>
  <si>
    <t>CURRENT TOTAL</t>
  </si>
  <si>
    <t>DEDUCTIONS</t>
  </si>
  <si>
    <t>TOTAL AFTER</t>
  </si>
  <si>
    <t>INCOMING &amp; BANKING</t>
  </si>
  <si>
    <t>Subscriptions/Training</t>
  </si>
  <si>
    <t xml:space="preserve">Mileage (Cllrs &amp; Clerk) </t>
  </si>
  <si>
    <t>Litter Bins, Benches &amp; Signage</t>
  </si>
  <si>
    <t>Website</t>
  </si>
  <si>
    <t>Communications</t>
  </si>
  <si>
    <t>Carnival Contribution</t>
  </si>
  <si>
    <t>Festivals</t>
  </si>
  <si>
    <t>Litter &amp; Dog Waste</t>
  </si>
  <si>
    <t>Steel/Sharp Street Recreation area</t>
  </si>
  <si>
    <t>Admin ,Stationery,Photocopies</t>
  </si>
  <si>
    <t>Clerk's Salary &amp; Pension</t>
  </si>
  <si>
    <t>Fallowfield Road and Alley</t>
  </si>
  <si>
    <t>Youth Activities</t>
  </si>
  <si>
    <t xml:space="preserve"> </t>
  </si>
  <si>
    <t xml:space="preserve">  </t>
  </si>
  <si>
    <t>Litter Areas &amp; Beach Cleaning</t>
  </si>
  <si>
    <t>Duddon Road</t>
  </si>
  <si>
    <t xml:space="preserve">Dog Fouling </t>
  </si>
  <si>
    <t>Highways, Signs &amp; Crime Prevention</t>
  </si>
  <si>
    <t xml:space="preserve">Remembrance Sunday </t>
  </si>
  <si>
    <t>Extra landscaping &amp; ground maintenance *</t>
  </si>
  <si>
    <t>Askam Community Field</t>
  </si>
  <si>
    <t>New Road/Stafford Street/Dr Jain area</t>
  </si>
  <si>
    <t>Headlands/Jubilee Garden</t>
  </si>
  <si>
    <t>Wakefield Street banking</t>
  </si>
  <si>
    <t>ASKAM AND IRELETH PARISH COUNCIL</t>
  </si>
  <si>
    <t xml:space="preserve">Bank Interest </t>
  </si>
  <si>
    <t>Grants, Returned, Cancelled Cheques</t>
  </si>
  <si>
    <t>Annual Ground Maintenance Total for year which includes</t>
  </si>
  <si>
    <t>Annual Ground Maintenance which includes:</t>
  </si>
  <si>
    <t>Extra landscaping incl plants for village planters</t>
  </si>
  <si>
    <t>Wakefield Street</t>
  </si>
  <si>
    <t>Highways, Signs &amp; Crime Prevention, Safety</t>
  </si>
  <si>
    <t>Audit and Election Costs</t>
  </si>
  <si>
    <t>New Road/Stafford Street/Drs area</t>
  </si>
  <si>
    <t>Carried over</t>
  </si>
  <si>
    <t>Funding for public toilet</t>
  </si>
  <si>
    <t>Jubilee Fountain area</t>
  </si>
  <si>
    <t>Memorial Garden</t>
  </si>
  <si>
    <t>Turnstone Area</t>
  </si>
  <si>
    <t>Jubilee Fountain Area</t>
  </si>
  <si>
    <t xml:space="preserve">Christmas Light Event </t>
  </si>
  <si>
    <t>Audit &amp; Election Costs</t>
  </si>
  <si>
    <t>Decommissioning Police Pod</t>
  </si>
  <si>
    <t xml:space="preserve">Mileage  &amp; Expenses (Cllrs &amp; Clerk) </t>
  </si>
  <si>
    <t>Christmas Light Event</t>
  </si>
  <si>
    <t>2025/2026</t>
  </si>
  <si>
    <t>Remembrance Sunday &amp; VE DAY 80</t>
  </si>
  <si>
    <t>Park and Memorial Garden Extra Work</t>
  </si>
  <si>
    <t xml:space="preserve">Steel Street Park, Memorial Garden &amp; Jubilee </t>
  </si>
  <si>
    <t>Funding for publc toilet</t>
  </si>
  <si>
    <t>Subscriptions/Training/Data Protection</t>
  </si>
  <si>
    <t>Litter Bins, Benches &amp; Signage, Gazebo</t>
  </si>
  <si>
    <t>AGREED BUDGET FOR 2026 - 2027</t>
  </si>
  <si>
    <t>INCOME AND EXPENDITURE 16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</si>
</sst>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164" formatCode="&quot;£&quot;#,##0.00"/>
    <numFmt numFmtId="165" formatCode="#,##0.00;[Red]#,##0.00"/>
  </numFmts>
  <fonts count="30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sz val="8"/>
      <name val="Calibri"/>
      <family val="2"/>
    </font>
    <font>
      <b/>
      <u/>
      <sz val="9"/>
      <name val="Arial"/>
      <family val="2"/>
    </font>
    <font>
      <b/>
      <sz val="9"/>
      <name val="Arial"/>
      <family val="2"/>
    </font>
    <font>
      <sz val="9"/>
      <name val="Calibri"/>
      <family val="2"/>
    </font>
    <font>
      <b/>
      <u/>
      <sz val="10"/>
      <name val="Calibri"/>
      <family val="2"/>
    </font>
    <font>
      <b/>
      <u/>
      <sz val="9"/>
      <name val="Calibri"/>
      <family val="2"/>
    </font>
    <font>
      <b/>
      <sz val="9"/>
      <name val="Calibri"/>
      <family val="2"/>
    </font>
    <font>
      <b/>
      <sz val="8"/>
      <name val="Calibri"/>
      <family val="2"/>
    </font>
    <font>
      <b/>
      <i/>
      <sz val="9"/>
      <name val="Arial"/>
      <family val="2"/>
    </font>
    <font>
      <b/>
      <i/>
      <sz val="8"/>
      <name val="Calibri"/>
      <family val="2"/>
    </font>
    <font>
      <b/>
      <i/>
      <sz val="11"/>
      <name val="Calibri"/>
      <family val="2"/>
    </font>
    <font>
      <b/>
      <i/>
      <sz val="9"/>
      <name val="Calibri"/>
      <family val="2"/>
    </font>
    <font>
      <sz val="11"/>
      <name val="Arial"/>
      <family val="2"/>
    </font>
    <font>
      <b/>
      <u/>
      <sz val="12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8"/>
      <color theme="4"/>
      <name val="Calibri"/>
      <family val="2"/>
      <scheme val="minor"/>
    </font>
    <font>
      <sz val="9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3"/>
      <name val="Calibri"/>
      <family val="2"/>
    </font>
    <font>
      <sz val="9"/>
      <color theme="4"/>
      <name val="Calibri"/>
      <family val="2"/>
    </font>
    <font>
      <sz val="8"/>
      <color theme="4" tint="-0.249977111117893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0" borderId="1" xfId="0" applyFont="1" applyBorder="1"/>
    <xf numFmtId="0" fontId="6" fillId="0" borderId="1" xfId="0" applyFont="1" applyBorder="1"/>
    <xf numFmtId="0" fontId="23" fillId="0" borderId="0" xfId="0" applyFont="1"/>
    <xf numFmtId="0" fontId="3" fillId="0" borderId="1" xfId="0" applyFont="1" applyBorder="1" applyAlignment="1">
      <alignment horizontal="left" indent="1"/>
    </xf>
    <xf numFmtId="0" fontId="22" fillId="0" borderId="0" xfId="0" applyFont="1" applyProtection="1">
      <protection locked="0"/>
    </xf>
    <xf numFmtId="0" fontId="0" fillId="0" borderId="0" xfId="0" applyProtection="1">
      <protection locked="0"/>
    </xf>
    <xf numFmtId="0" fontId="2" fillId="0" borderId="1" xfId="0" applyFont="1" applyBorder="1" applyProtection="1">
      <protection locked="0"/>
    </xf>
    <xf numFmtId="0" fontId="0" fillId="0" borderId="1" xfId="0" applyBorder="1" applyProtection="1">
      <protection locked="0"/>
    </xf>
    <xf numFmtId="0" fontId="6" fillId="0" borderId="1" xfId="0" applyFont="1" applyBorder="1" applyProtection="1">
      <protection locked="0"/>
    </xf>
    <xf numFmtId="0" fontId="1" fillId="0" borderId="1" xfId="0" applyFont="1" applyBorder="1" applyProtection="1">
      <protection locked="0"/>
    </xf>
    <xf numFmtId="0" fontId="1" fillId="0" borderId="2" xfId="0" applyFont="1" applyBorder="1" applyProtection="1">
      <protection locked="0"/>
    </xf>
    <xf numFmtId="0" fontId="3" fillId="0" borderId="1" xfId="0" applyFont="1" applyBorder="1" applyProtection="1">
      <protection locked="0"/>
    </xf>
    <xf numFmtId="0" fontId="5" fillId="0" borderId="1" xfId="0" applyFont="1" applyBorder="1" applyProtection="1">
      <protection locked="0"/>
    </xf>
    <xf numFmtId="4" fontId="24" fillId="0" borderId="0" xfId="0" applyNumberFormat="1" applyFont="1" applyProtection="1">
      <protection locked="0"/>
    </xf>
    <xf numFmtId="0" fontId="23" fillId="0" borderId="0" xfId="0" applyFont="1" applyProtection="1">
      <protection locked="0"/>
    </xf>
    <xf numFmtId="0" fontId="8" fillId="0" borderId="0" xfId="0" applyFont="1"/>
    <xf numFmtId="0" fontId="7" fillId="0" borderId="0" xfId="0" applyFont="1"/>
    <xf numFmtId="0" fontId="10" fillId="0" borderId="0" xfId="0" applyFont="1"/>
    <xf numFmtId="0" fontId="8" fillId="0" borderId="0" xfId="0" applyFont="1" applyAlignment="1">
      <alignment horizontal="center"/>
    </xf>
    <xf numFmtId="0" fontId="7" fillId="0" borderId="3" xfId="0" applyFont="1" applyBorder="1"/>
    <xf numFmtId="0" fontId="10" fillId="0" borderId="3" xfId="0" applyFont="1" applyBorder="1" applyAlignment="1">
      <alignment horizontal="center"/>
    </xf>
    <xf numFmtId="0" fontId="10" fillId="0" borderId="0" xfId="0" applyFont="1" applyAlignment="1" applyProtection="1">
      <alignment horizontal="center"/>
      <protection locked="0"/>
    </xf>
    <xf numFmtId="0" fontId="10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 wrapText="1"/>
    </xf>
    <xf numFmtId="0" fontId="11" fillId="0" borderId="4" xfId="0" applyFont="1" applyBorder="1" applyAlignment="1">
      <alignment horizontal="center"/>
    </xf>
    <xf numFmtId="0" fontId="10" fillId="0" borderId="0" xfId="0" applyFont="1" applyAlignment="1">
      <alignment horizontal="center"/>
    </xf>
    <xf numFmtId="164" fontId="7" fillId="0" borderId="0" xfId="0" applyNumberFormat="1" applyFont="1"/>
    <xf numFmtId="0" fontId="3" fillId="0" borderId="2" xfId="0" applyFont="1" applyBorder="1" applyAlignment="1">
      <alignment horizontal="left" indent="1"/>
    </xf>
    <xf numFmtId="164" fontId="7" fillId="0" borderId="1" xfId="0" applyNumberFormat="1" applyFont="1" applyBorder="1"/>
    <xf numFmtId="0" fontId="12" fillId="0" borderId="1" xfId="0" applyFont="1" applyBorder="1"/>
    <xf numFmtId="0" fontId="12" fillId="0" borderId="0" xfId="0" applyFont="1" applyAlignment="1">
      <alignment horizontal="center"/>
    </xf>
    <xf numFmtId="4" fontId="7" fillId="0" borderId="0" xfId="0" applyNumberFormat="1" applyFont="1" applyAlignment="1">
      <alignment horizontal="center"/>
    </xf>
    <xf numFmtId="4" fontId="4" fillId="0" borderId="0" xfId="0" applyNumberFormat="1" applyFont="1"/>
    <xf numFmtId="4" fontId="13" fillId="0" borderId="0" xfId="0" applyNumberFormat="1" applyFont="1" applyAlignment="1">
      <alignment horizontal="center" shrinkToFit="1"/>
    </xf>
    <xf numFmtId="4" fontId="13" fillId="0" borderId="0" xfId="0" applyNumberFormat="1" applyFont="1"/>
    <xf numFmtId="4" fontId="14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4" xfId="0" applyFont="1" applyBorder="1"/>
    <xf numFmtId="0" fontId="11" fillId="0" borderId="1" xfId="0" applyFont="1" applyBorder="1"/>
    <xf numFmtId="4" fontId="15" fillId="0" borderId="0" xfId="0" applyNumberFormat="1" applyFont="1" applyAlignment="1">
      <alignment horizontal="center"/>
    </xf>
    <xf numFmtId="0" fontId="3" fillId="0" borderId="0" xfId="0" applyFont="1"/>
    <xf numFmtId="0" fontId="16" fillId="0" borderId="0" xfId="0" applyFont="1"/>
    <xf numFmtId="164" fontId="25" fillId="0" borderId="1" xfId="0" applyNumberFormat="1" applyFont="1" applyBorder="1"/>
    <xf numFmtId="0" fontId="17" fillId="0" borderId="0" xfId="0" applyFont="1"/>
    <xf numFmtId="0" fontId="26" fillId="0" borderId="1" xfId="0" applyFont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0" xfId="0" applyNumberFormat="1" applyProtection="1">
      <protection locked="0"/>
    </xf>
    <xf numFmtId="0" fontId="11" fillId="0" borderId="3" xfId="0" applyFont="1" applyBorder="1" applyAlignment="1">
      <alignment horizontal="center"/>
    </xf>
    <xf numFmtId="17" fontId="7" fillId="0" borderId="0" xfId="0" applyNumberFormat="1" applyFont="1"/>
    <xf numFmtId="44" fontId="7" fillId="0" borderId="1" xfId="0" applyNumberFormat="1" applyFont="1" applyBorder="1"/>
    <xf numFmtId="44" fontId="7" fillId="0" borderId="0" xfId="0" applyNumberFormat="1" applyFont="1"/>
    <xf numFmtId="39" fontId="7" fillId="0" borderId="1" xfId="0" applyNumberFormat="1" applyFont="1" applyBorder="1"/>
    <xf numFmtId="39" fontId="4" fillId="0" borderId="1" xfId="0" applyNumberFormat="1" applyFont="1" applyBorder="1"/>
    <xf numFmtId="39" fontId="11" fillId="0" borderId="1" xfId="0" applyNumberFormat="1" applyFont="1" applyBorder="1"/>
    <xf numFmtId="39" fontId="7" fillId="0" borderId="0" xfId="0" applyNumberFormat="1" applyFont="1"/>
    <xf numFmtId="39" fontId="7" fillId="0" borderId="0" xfId="0" applyNumberFormat="1" applyFont="1" applyBorder="1"/>
    <xf numFmtId="39" fontId="10" fillId="0" borderId="1" xfId="0" applyNumberFormat="1" applyFont="1" applyBorder="1"/>
    <xf numFmtId="39" fontId="7" fillId="0" borderId="4" xfId="0" applyNumberFormat="1" applyFont="1" applyBorder="1"/>
    <xf numFmtId="39" fontId="7" fillId="0" borderId="1" xfId="0" applyNumberFormat="1" applyFont="1" applyBorder="1" applyAlignment="1">
      <alignment horizontal="right"/>
    </xf>
    <xf numFmtId="39" fontId="4" fillId="0" borderId="1" xfId="0" quotePrefix="1" applyNumberFormat="1" applyFont="1" applyBorder="1" applyAlignment="1">
      <alignment horizontal="right"/>
    </xf>
    <xf numFmtId="39" fontId="27" fillId="0" borderId="1" xfId="0" applyNumberFormat="1" applyFont="1" applyBorder="1"/>
    <xf numFmtId="39" fontId="28" fillId="0" borderId="1" xfId="0" applyNumberFormat="1" applyFont="1" applyBorder="1"/>
    <xf numFmtId="39" fontId="7" fillId="0" borderId="5" xfId="0" applyNumberFormat="1" applyFont="1" applyBorder="1"/>
    <xf numFmtId="39" fontId="7" fillId="0" borderId="1" xfId="0" applyNumberFormat="1" applyFont="1" applyBorder="1" applyAlignment="1">
      <alignment shrinkToFit="1"/>
    </xf>
    <xf numFmtId="39" fontId="13" fillId="0" borderId="1" xfId="0" applyNumberFormat="1" applyFont="1" applyBorder="1"/>
    <xf numFmtId="0" fontId="0" fillId="0" borderId="0" xfId="0" applyBorder="1" applyProtection="1">
      <protection locked="0"/>
    </xf>
    <xf numFmtId="2" fontId="0" fillId="0" borderId="1" xfId="0" applyNumberFormat="1" applyFont="1" applyBorder="1" applyProtection="1">
      <protection locked="0"/>
    </xf>
    <xf numFmtId="0" fontId="28" fillId="0" borderId="0" xfId="0" applyFont="1" applyAlignment="1">
      <alignment horizontal="center"/>
    </xf>
    <xf numFmtId="39" fontId="29" fillId="0" borderId="1" xfId="0" applyNumberFormat="1" applyFont="1" applyBorder="1"/>
    <xf numFmtId="165" fontId="7" fillId="0" borderId="1" xfId="0" applyNumberFormat="1" applyFont="1" applyBorder="1"/>
    <xf numFmtId="0" fontId="0" fillId="0" borderId="1" xfId="0" applyFont="1" applyBorder="1" applyProtection="1">
      <protection locked="0"/>
    </xf>
    <xf numFmtId="0" fontId="7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C1D0B-298C-484B-BFDF-C8F711F4E3A8}">
  <sheetPr>
    <pageSetUpPr fitToPage="1"/>
  </sheetPr>
  <dimension ref="A1:R74"/>
  <sheetViews>
    <sheetView tabSelected="1" topLeftCell="A9" zoomScaleNormal="100" workbookViewId="0">
      <selection activeCell="F9" sqref="F9"/>
    </sheetView>
  </sheetViews>
  <sheetFormatPr defaultRowHeight="12" x14ac:dyDescent="0.2"/>
  <cols>
    <col min="1" max="1" width="42.140625" style="17" bestFit="1" customWidth="1"/>
    <col min="2" max="2" width="10" style="17" bestFit="1" customWidth="1"/>
    <col min="3" max="3" width="8.7109375" style="17" bestFit="1" customWidth="1"/>
    <col min="4" max="4" width="8.140625" style="17" customWidth="1"/>
    <col min="5" max="5" width="8.5703125" style="17" customWidth="1"/>
    <col min="6" max="6" width="6.7109375" style="17" customWidth="1"/>
    <col min="7" max="7" width="6.85546875" style="17" customWidth="1"/>
    <col min="8" max="8" width="6.7109375" style="17" customWidth="1"/>
    <col min="9" max="9" width="8.42578125" style="17" customWidth="1"/>
    <col min="10" max="10" width="6.85546875" style="17" customWidth="1"/>
    <col min="11" max="11" width="6.7109375" style="17" customWidth="1"/>
    <col min="12" max="12" width="7.85546875" style="17" customWidth="1"/>
    <col min="13" max="13" width="7.140625" style="17" customWidth="1"/>
    <col min="14" max="14" width="8.85546875" style="17" bestFit="1" customWidth="1"/>
    <col min="15" max="15" width="9.85546875" style="17" bestFit="1" customWidth="1"/>
    <col min="16" max="16" width="8.7109375" style="17" customWidth="1"/>
    <col min="17" max="17" width="8.42578125" style="17" customWidth="1"/>
    <col min="18" max="18" width="28.5703125" style="17" customWidth="1"/>
    <col min="19" max="19" width="9.140625" style="17" customWidth="1"/>
    <col min="20" max="20" width="10.5703125" style="17" customWidth="1"/>
    <col min="21" max="16384" width="9.140625" style="17"/>
  </cols>
  <sheetData>
    <row r="1" spans="1:16" ht="15.75" x14ac:dyDescent="0.25">
      <c r="A1" s="16"/>
      <c r="E1" s="47" t="s">
        <v>85</v>
      </c>
      <c r="F1" s="52"/>
      <c r="M1" s="18" t="s">
        <v>45</v>
      </c>
    </row>
    <row r="3" spans="1:16" ht="12.75" x14ac:dyDescent="0.2">
      <c r="A3" s="19" t="s">
        <v>44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1"/>
      <c r="O3" s="21" t="s">
        <v>77</v>
      </c>
      <c r="P3" s="51" t="s">
        <v>23</v>
      </c>
    </row>
    <row r="4" spans="1:16" s="26" customFormat="1" ht="24" x14ac:dyDescent="0.2">
      <c r="A4" s="22"/>
      <c r="B4" s="23" t="s">
        <v>10</v>
      </c>
      <c r="C4" s="23" t="s">
        <v>11</v>
      </c>
      <c r="D4" s="23" t="s">
        <v>12</v>
      </c>
      <c r="E4" s="23" t="s">
        <v>13</v>
      </c>
      <c r="F4" s="23" t="s">
        <v>14</v>
      </c>
      <c r="G4" s="23" t="s">
        <v>15</v>
      </c>
      <c r="H4" s="23" t="s">
        <v>16</v>
      </c>
      <c r="I4" s="23" t="s">
        <v>17</v>
      </c>
      <c r="J4" s="23" t="s">
        <v>18</v>
      </c>
      <c r="K4" s="23" t="s">
        <v>19</v>
      </c>
      <c r="L4" s="23" t="s">
        <v>20</v>
      </c>
      <c r="M4" s="23" t="s">
        <v>21</v>
      </c>
      <c r="N4" s="24" t="s">
        <v>27</v>
      </c>
      <c r="O4" s="23" t="s">
        <v>22</v>
      </c>
      <c r="P4" s="25" t="s">
        <v>24</v>
      </c>
    </row>
    <row r="5" spans="1:16" x14ac:dyDescent="0.2">
      <c r="A5" s="2" t="s">
        <v>41</v>
      </c>
      <c r="B5" s="73">
        <v>811.2</v>
      </c>
      <c r="C5" s="73">
        <v>811.2</v>
      </c>
      <c r="D5" s="73">
        <v>811.2</v>
      </c>
      <c r="E5" s="73"/>
      <c r="F5" s="55"/>
      <c r="G5" s="55"/>
      <c r="H5" s="55"/>
      <c r="I5" s="55"/>
      <c r="J5" s="55"/>
      <c r="K5" s="55"/>
      <c r="L5" s="55"/>
      <c r="M5" s="55"/>
      <c r="N5" s="56">
        <f t="shared" ref="N5:N44" si="0">SUM(B5:M5)</f>
        <v>2433.6000000000004</v>
      </c>
      <c r="O5" s="56">
        <f>'Budget 2026 -2027'!C3</f>
        <v>10124</v>
      </c>
      <c r="P5" s="57">
        <f t="shared" ref="P5:P44" si="1">(O5-N5)</f>
        <v>7690.4</v>
      </c>
    </row>
    <row r="6" spans="1:16" x14ac:dyDescent="0.2">
      <c r="A6" s="2" t="s">
        <v>0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6">
        <f t="shared" si="0"/>
        <v>0</v>
      </c>
      <c r="O6" s="56">
        <f>'Budget 2026 -2027'!C4</f>
        <v>312</v>
      </c>
      <c r="P6" s="57">
        <f t="shared" si="1"/>
        <v>312</v>
      </c>
    </row>
    <row r="7" spans="1:16" x14ac:dyDescent="0.2">
      <c r="A7" s="2" t="s">
        <v>40</v>
      </c>
      <c r="B7" s="55"/>
      <c r="C7" s="55"/>
      <c r="D7" s="55">
        <v>7.33</v>
      </c>
      <c r="E7" s="55"/>
      <c r="F7" s="55"/>
      <c r="G7" s="55"/>
      <c r="H7" s="55"/>
      <c r="I7" s="55"/>
      <c r="J7" s="55"/>
      <c r="K7" s="55"/>
      <c r="L7" s="55"/>
      <c r="M7" s="55"/>
      <c r="N7" s="56">
        <f t="shared" si="0"/>
        <v>7.33</v>
      </c>
      <c r="O7" s="56">
        <f>'Budget 2026 -2027'!C5</f>
        <v>800</v>
      </c>
      <c r="P7" s="57">
        <f t="shared" si="1"/>
        <v>792.67</v>
      </c>
    </row>
    <row r="8" spans="1:16" x14ac:dyDescent="0.2">
      <c r="A8" s="2" t="s">
        <v>1</v>
      </c>
      <c r="B8" s="55"/>
      <c r="C8" s="55"/>
      <c r="D8" s="17">
        <v>1659.63</v>
      </c>
      <c r="E8" s="55"/>
      <c r="F8" s="75"/>
      <c r="G8" s="75"/>
      <c r="H8" s="75"/>
      <c r="I8" s="75"/>
      <c r="J8" s="55"/>
      <c r="K8" s="55"/>
      <c r="L8" s="55"/>
      <c r="M8" s="55"/>
      <c r="N8" s="56">
        <f>SUM(B8:M8)</f>
        <v>1659.63</v>
      </c>
      <c r="O8" s="56">
        <v>1659.63</v>
      </c>
      <c r="P8" s="57">
        <f t="shared" si="1"/>
        <v>0</v>
      </c>
    </row>
    <row r="9" spans="1:16" x14ac:dyDescent="0.2">
      <c r="A9" s="2" t="s">
        <v>2</v>
      </c>
      <c r="B9" s="55">
        <v>20</v>
      </c>
      <c r="C9" s="55">
        <v>20</v>
      </c>
      <c r="D9" s="55">
        <v>20</v>
      </c>
      <c r="E9" s="55"/>
      <c r="F9" s="55"/>
      <c r="G9" s="55"/>
      <c r="H9" s="55"/>
      <c r="I9" s="55"/>
      <c r="J9" s="55"/>
      <c r="K9" s="55"/>
      <c r="L9" s="55"/>
      <c r="M9" s="55"/>
      <c r="N9" s="56">
        <f t="shared" si="0"/>
        <v>60</v>
      </c>
      <c r="O9" s="56">
        <f>'Budget 2026 -2027'!C7</f>
        <v>240</v>
      </c>
      <c r="P9" s="57">
        <f t="shared" si="1"/>
        <v>180</v>
      </c>
    </row>
    <row r="10" spans="1:16" x14ac:dyDescent="0.2">
      <c r="A10" s="2" t="s">
        <v>3</v>
      </c>
      <c r="B10" s="55"/>
      <c r="C10" s="55"/>
      <c r="D10" s="55">
        <v>8.19</v>
      </c>
      <c r="E10" s="55"/>
      <c r="F10" s="55"/>
      <c r="G10" s="55"/>
      <c r="H10" s="55"/>
      <c r="I10" s="55"/>
      <c r="J10" s="55"/>
      <c r="K10" s="55"/>
      <c r="L10" s="55"/>
      <c r="M10" s="55"/>
      <c r="N10" s="56">
        <f t="shared" si="0"/>
        <v>8.19</v>
      </c>
      <c r="O10" s="56">
        <f>'Budget 2026 -2027'!C8</f>
        <v>30</v>
      </c>
      <c r="P10" s="57">
        <f t="shared" si="1"/>
        <v>21.810000000000002</v>
      </c>
    </row>
    <row r="11" spans="1:16" x14ac:dyDescent="0.2">
      <c r="A11" s="2" t="s">
        <v>83</v>
      </c>
      <c r="B11" s="58"/>
      <c r="C11" s="55"/>
      <c r="D11" s="59">
        <v>25.09</v>
      </c>
      <c r="E11" s="55"/>
      <c r="F11" s="55"/>
      <c r="G11" s="55"/>
      <c r="H11" s="58"/>
      <c r="I11" s="55"/>
      <c r="J11" s="55"/>
      <c r="K11" s="55"/>
      <c r="L11" s="55"/>
      <c r="M11" s="55"/>
      <c r="N11" s="56">
        <f t="shared" si="0"/>
        <v>25.09</v>
      </c>
      <c r="O11" s="56">
        <f>'Budget 2026 -2027'!C9</f>
        <v>3500</v>
      </c>
      <c r="P11" s="57">
        <f t="shared" si="1"/>
        <v>3474.91</v>
      </c>
    </row>
    <row r="12" spans="1:16" x14ac:dyDescent="0.2">
      <c r="A12" s="2" t="s">
        <v>79</v>
      </c>
      <c r="B12" s="60"/>
      <c r="C12" s="60"/>
      <c r="D12" s="60"/>
      <c r="E12" s="55"/>
      <c r="F12" s="55"/>
      <c r="G12" s="55"/>
      <c r="H12" s="55"/>
      <c r="I12" s="55"/>
      <c r="J12" s="55"/>
      <c r="K12" s="55"/>
      <c r="L12" s="55"/>
      <c r="M12" s="55"/>
      <c r="N12" s="56">
        <f t="shared" si="0"/>
        <v>0</v>
      </c>
      <c r="O12" s="56">
        <f>'Budget 2026 -2027'!C10</f>
        <v>4000</v>
      </c>
      <c r="P12" s="57">
        <f t="shared" si="1"/>
        <v>4000</v>
      </c>
    </row>
    <row r="13" spans="1:16" x14ac:dyDescent="0.2">
      <c r="A13" s="2" t="s">
        <v>61</v>
      </c>
      <c r="B13" s="55"/>
      <c r="C13" s="55">
        <v>300</v>
      </c>
      <c r="D13" s="55">
        <v>925</v>
      </c>
      <c r="E13" s="55"/>
      <c r="F13" s="55"/>
      <c r="G13" s="58"/>
      <c r="H13" s="55"/>
      <c r="I13" s="55"/>
      <c r="J13" s="55"/>
      <c r="K13" s="55"/>
      <c r="L13" s="55"/>
      <c r="M13" s="55"/>
      <c r="N13" s="56">
        <f t="shared" si="0"/>
        <v>1225</v>
      </c>
      <c r="O13" s="56">
        <f>'Budget 2026 -2027'!C11</f>
        <v>3500</v>
      </c>
      <c r="P13" s="57">
        <f t="shared" si="1"/>
        <v>2275</v>
      </c>
    </row>
    <row r="14" spans="1:16" x14ac:dyDescent="0.2">
      <c r="A14" s="2" t="s">
        <v>60</v>
      </c>
      <c r="B14" s="55">
        <v>1100</v>
      </c>
      <c r="C14" s="61">
        <v>1100</v>
      </c>
      <c r="D14" s="61">
        <v>1100</v>
      </c>
      <c r="E14" s="61"/>
      <c r="F14" s="55"/>
      <c r="G14" s="55"/>
      <c r="H14" s="62"/>
      <c r="I14" s="55"/>
      <c r="J14" s="55"/>
      <c r="K14" s="55"/>
      <c r="L14" s="55"/>
      <c r="M14" s="55"/>
      <c r="N14" s="56">
        <f t="shared" si="0"/>
        <v>3300</v>
      </c>
      <c r="O14" s="56">
        <f>'Budget 2026 -2027'!C12</f>
        <v>12000</v>
      </c>
      <c r="P14" s="57">
        <f t="shared" si="1"/>
        <v>8700</v>
      </c>
    </row>
    <row r="15" spans="1:16" x14ac:dyDescent="0.2">
      <c r="A15" s="4" t="s">
        <v>47</v>
      </c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6">
        <f t="shared" si="0"/>
        <v>0</v>
      </c>
      <c r="O15" s="56">
        <v>0</v>
      </c>
      <c r="P15" s="57">
        <f t="shared" si="1"/>
        <v>0</v>
      </c>
    </row>
    <row r="16" spans="1:16" x14ac:dyDescent="0.2">
      <c r="A16" s="4" t="s">
        <v>52</v>
      </c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6">
        <v>0</v>
      </c>
      <c r="O16" s="56"/>
      <c r="P16" s="57">
        <v>0</v>
      </c>
    </row>
    <row r="17" spans="1:16" x14ac:dyDescent="0.2">
      <c r="A17" s="4" t="s">
        <v>39</v>
      </c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8"/>
      <c r="M17" s="55"/>
      <c r="N17" s="56">
        <f t="shared" si="0"/>
        <v>0</v>
      </c>
      <c r="O17" s="56"/>
      <c r="P17" s="57">
        <f t="shared" si="1"/>
        <v>0</v>
      </c>
    </row>
    <row r="18" spans="1:16" x14ac:dyDescent="0.2">
      <c r="A18" s="4" t="s">
        <v>65</v>
      </c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6">
        <f t="shared" si="0"/>
        <v>0</v>
      </c>
      <c r="O18" s="56"/>
      <c r="P18" s="57">
        <f t="shared" si="1"/>
        <v>0</v>
      </c>
    </row>
    <row r="19" spans="1:16" x14ac:dyDescent="0.2">
      <c r="A19" s="4" t="s">
        <v>54</v>
      </c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6">
        <f t="shared" si="0"/>
        <v>0</v>
      </c>
      <c r="O19" s="56"/>
      <c r="P19" s="57">
        <f t="shared" si="1"/>
        <v>0</v>
      </c>
    </row>
    <row r="20" spans="1:16" x14ac:dyDescent="0.2">
      <c r="A20" s="28" t="s">
        <v>42</v>
      </c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6">
        <f t="shared" si="0"/>
        <v>0</v>
      </c>
      <c r="O20" s="56"/>
      <c r="P20" s="57">
        <f t="shared" si="1"/>
        <v>0</v>
      </c>
    </row>
    <row r="21" spans="1:16" x14ac:dyDescent="0.2">
      <c r="A21" s="4" t="s">
        <v>62</v>
      </c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6">
        <f t="shared" si="0"/>
        <v>0</v>
      </c>
      <c r="O21" s="56"/>
      <c r="P21" s="57">
        <f t="shared" si="1"/>
        <v>0</v>
      </c>
    </row>
    <row r="22" spans="1:16" x14ac:dyDescent="0.2">
      <c r="A22" s="4" t="s">
        <v>68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6">
        <v>0</v>
      </c>
      <c r="O22" s="56" t="s">
        <v>44</v>
      </c>
      <c r="P22" s="57">
        <v>0</v>
      </c>
    </row>
    <row r="23" spans="1:16" x14ac:dyDescent="0.2">
      <c r="A23" s="2" t="s">
        <v>68</v>
      </c>
      <c r="B23" s="55"/>
      <c r="C23" s="55"/>
      <c r="D23" s="55">
        <v>459</v>
      </c>
      <c r="E23" s="55"/>
      <c r="F23" s="55"/>
      <c r="G23" s="55"/>
      <c r="H23" s="55"/>
      <c r="I23" s="55"/>
      <c r="J23" s="55"/>
      <c r="K23" s="55"/>
      <c r="L23" s="55"/>
      <c r="M23" s="55"/>
      <c r="N23" s="56">
        <v>459</v>
      </c>
      <c r="O23" s="56">
        <v>500</v>
      </c>
      <c r="P23" s="57">
        <f t="shared" si="1"/>
        <v>41</v>
      </c>
    </row>
    <row r="24" spans="1:16" x14ac:dyDescent="0.2">
      <c r="A24" s="2" t="s">
        <v>69</v>
      </c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6">
        <f t="shared" si="0"/>
        <v>0</v>
      </c>
      <c r="O24" s="56">
        <v>0</v>
      </c>
      <c r="P24" s="57">
        <f t="shared" si="1"/>
        <v>0</v>
      </c>
    </row>
    <row r="25" spans="1:16" x14ac:dyDescent="0.2">
      <c r="A25" s="2" t="s">
        <v>70</v>
      </c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6">
        <f t="shared" si="0"/>
        <v>0</v>
      </c>
      <c r="O25" s="56">
        <v>0</v>
      </c>
      <c r="P25" s="57">
        <f t="shared" si="1"/>
        <v>0</v>
      </c>
    </row>
    <row r="26" spans="1:16" x14ac:dyDescent="0.2">
      <c r="A26" s="2" t="s">
        <v>38</v>
      </c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6">
        <f t="shared" si="0"/>
        <v>0</v>
      </c>
      <c r="O26" s="63">
        <v>0</v>
      </c>
      <c r="P26" s="57">
        <f t="shared" si="1"/>
        <v>0</v>
      </c>
    </row>
    <row r="27" spans="1:16" x14ac:dyDescent="0.2">
      <c r="A27" s="4" t="s">
        <v>48</v>
      </c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6">
        <f t="shared" si="0"/>
        <v>0</v>
      </c>
      <c r="O27" s="56">
        <v>0</v>
      </c>
      <c r="P27" s="57">
        <f t="shared" si="1"/>
        <v>0</v>
      </c>
    </row>
    <row r="28" spans="1:16" x14ac:dyDescent="0.2">
      <c r="A28" s="4" t="s">
        <v>46</v>
      </c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6">
        <f t="shared" si="0"/>
        <v>0</v>
      </c>
      <c r="O28" s="56">
        <v>0</v>
      </c>
      <c r="P28" s="57">
        <f t="shared" si="1"/>
        <v>0</v>
      </c>
    </row>
    <row r="29" spans="1:16" x14ac:dyDescent="0.2">
      <c r="A29" s="2" t="s">
        <v>37</v>
      </c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6">
        <f t="shared" si="0"/>
        <v>0</v>
      </c>
      <c r="O29" s="56"/>
      <c r="P29" s="57">
        <f t="shared" si="1"/>
        <v>0</v>
      </c>
    </row>
    <row r="30" spans="1:16" x14ac:dyDescent="0.2">
      <c r="A30" s="4" t="s">
        <v>36</v>
      </c>
      <c r="B30" s="55"/>
      <c r="C30" s="55"/>
      <c r="D30" s="55"/>
      <c r="E30" s="58"/>
      <c r="F30" s="55"/>
      <c r="G30" s="55"/>
      <c r="H30" s="58"/>
      <c r="I30" s="55"/>
      <c r="J30" s="55"/>
      <c r="K30" s="55"/>
      <c r="L30" s="55"/>
      <c r="M30" s="55"/>
      <c r="N30" s="56">
        <f t="shared" si="0"/>
        <v>0</v>
      </c>
      <c r="O30" s="56">
        <v>0</v>
      </c>
      <c r="P30" s="57">
        <f t="shared" si="1"/>
        <v>0</v>
      </c>
    </row>
    <row r="31" spans="1:16" x14ac:dyDescent="0.2">
      <c r="A31" s="4" t="s">
        <v>76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6">
        <f t="shared" si="0"/>
        <v>0</v>
      </c>
      <c r="O31" s="56">
        <f>'Budget 2026 -2027'!C29</f>
        <v>4000</v>
      </c>
      <c r="P31" s="57">
        <f t="shared" si="1"/>
        <v>4000</v>
      </c>
    </row>
    <row r="32" spans="1:16" x14ac:dyDescent="0.2">
      <c r="A32" s="4" t="s">
        <v>78</v>
      </c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6">
        <f t="shared" si="0"/>
        <v>0</v>
      </c>
      <c r="O32" s="56">
        <f>'Budget 2026 -2027'!C30</f>
        <v>300</v>
      </c>
      <c r="P32" s="57">
        <f t="shared" si="1"/>
        <v>300</v>
      </c>
    </row>
    <row r="33" spans="1:17" x14ac:dyDescent="0.2">
      <c r="A33" s="2" t="s">
        <v>43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6">
        <f t="shared" si="0"/>
        <v>0</v>
      </c>
      <c r="O33" s="56"/>
      <c r="P33" s="57">
        <f t="shared" si="1"/>
        <v>0</v>
      </c>
    </row>
    <row r="34" spans="1:17" x14ac:dyDescent="0.2">
      <c r="A34" s="2" t="s">
        <v>4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6">
        <f t="shared" si="0"/>
        <v>0</v>
      </c>
      <c r="O34" s="56">
        <v>1000</v>
      </c>
      <c r="P34" s="57">
        <f t="shared" si="1"/>
        <v>1000</v>
      </c>
    </row>
    <row r="35" spans="1:17" x14ac:dyDescent="0.2">
      <c r="A35" s="2" t="s">
        <v>82</v>
      </c>
      <c r="B35" s="55">
        <v>586.02</v>
      </c>
      <c r="C35" s="55"/>
      <c r="D35" s="55">
        <v>87.49</v>
      </c>
      <c r="E35" s="55"/>
      <c r="F35" s="55"/>
      <c r="G35" s="55"/>
      <c r="H35" s="55"/>
      <c r="I35" s="55"/>
      <c r="J35" s="55"/>
      <c r="K35" s="55"/>
      <c r="L35" s="55"/>
      <c r="M35" s="55"/>
      <c r="N35" s="56">
        <f t="shared" si="0"/>
        <v>673.51</v>
      </c>
      <c r="O35" s="56">
        <f>'Budget 2026 -2027'!C33</f>
        <v>800</v>
      </c>
      <c r="P35" s="57">
        <f t="shared" si="1"/>
        <v>126.49000000000001</v>
      </c>
    </row>
    <row r="36" spans="1:17" x14ac:dyDescent="0.2">
      <c r="A36" s="2" t="s">
        <v>26</v>
      </c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6">
        <f t="shared" si="0"/>
        <v>0</v>
      </c>
      <c r="O36" s="56">
        <f>'Budget 2026 -2027'!C34</f>
        <v>200</v>
      </c>
      <c r="P36" s="57">
        <f t="shared" si="1"/>
        <v>200</v>
      </c>
    </row>
    <row r="37" spans="1:17" x14ac:dyDescent="0.2">
      <c r="A37" s="2" t="s">
        <v>75</v>
      </c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6">
        <f t="shared" si="0"/>
        <v>0</v>
      </c>
      <c r="O37" s="56">
        <f>'Budget 2026 -2027'!C35</f>
        <v>100</v>
      </c>
      <c r="P37" s="57">
        <f t="shared" si="1"/>
        <v>100</v>
      </c>
    </row>
    <row r="38" spans="1:17" s="26" customFormat="1" x14ac:dyDescent="0.2">
      <c r="A38" s="2" t="s">
        <v>5</v>
      </c>
      <c r="B38" s="64"/>
      <c r="C38" s="64"/>
      <c r="D38" s="64">
        <v>208.98</v>
      </c>
      <c r="E38" s="64"/>
      <c r="F38" s="64"/>
      <c r="G38" s="64"/>
      <c r="H38" s="64"/>
      <c r="I38" s="64"/>
      <c r="J38" s="71"/>
      <c r="K38" s="64"/>
      <c r="L38" s="64"/>
      <c r="M38" s="65"/>
      <c r="N38" s="72">
        <f t="shared" si="0"/>
        <v>208.98</v>
      </c>
      <c r="O38" s="56"/>
      <c r="P38" s="57"/>
      <c r="Q38" s="17"/>
    </row>
    <row r="39" spans="1:17" x14ac:dyDescent="0.2">
      <c r="A39" s="2" t="s">
        <v>35</v>
      </c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6">
        <v>0</v>
      </c>
      <c r="O39" s="56">
        <f>'Budget 2026 -2027'!C38</f>
        <v>700</v>
      </c>
      <c r="P39" s="57"/>
    </row>
    <row r="40" spans="1:17" x14ac:dyDescent="0.2">
      <c r="A40" s="4" t="s">
        <v>34</v>
      </c>
      <c r="B40" s="55"/>
      <c r="C40" s="55"/>
      <c r="D40" s="66"/>
      <c r="E40" s="55"/>
      <c r="F40" s="55"/>
      <c r="G40" s="55"/>
      <c r="H40" s="55"/>
      <c r="I40" s="55"/>
      <c r="J40" s="55"/>
      <c r="K40" s="55"/>
      <c r="L40" s="55"/>
      <c r="M40" s="55"/>
      <c r="N40" s="56">
        <f t="shared" si="0"/>
        <v>0</v>
      </c>
      <c r="O40" s="56">
        <v>250</v>
      </c>
      <c r="P40" s="57">
        <f t="shared" si="1"/>
        <v>250</v>
      </c>
    </row>
    <row r="41" spans="1:17" x14ac:dyDescent="0.2">
      <c r="A41" s="2" t="s">
        <v>63</v>
      </c>
      <c r="B41" s="55"/>
      <c r="C41" s="55"/>
      <c r="D41" s="61"/>
      <c r="E41" s="58"/>
      <c r="F41" s="55"/>
      <c r="G41" s="55"/>
      <c r="H41" s="55"/>
      <c r="I41" s="55"/>
      <c r="J41" s="55"/>
      <c r="K41" s="55"/>
      <c r="L41" s="55"/>
      <c r="M41" s="55"/>
      <c r="N41" s="56">
        <f t="shared" si="0"/>
        <v>0</v>
      </c>
      <c r="O41" s="56">
        <v>0</v>
      </c>
      <c r="P41" s="57">
        <f t="shared" si="1"/>
        <v>0</v>
      </c>
    </row>
    <row r="42" spans="1:17" x14ac:dyDescent="0.2">
      <c r="A42" s="2" t="s">
        <v>74</v>
      </c>
      <c r="B42" s="55"/>
      <c r="C42" s="55"/>
      <c r="D42" s="55"/>
      <c r="E42" s="55"/>
      <c r="F42" s="58"/>
      <c r="G42" s="55"/>
      <c r="H42" s="55"/>
      <c r="I42" s="55"/>
      <c r="J42" s="55"/>
      <c r="K42" s="55"/>
      <c r="L42" s="55"/>
      <c r="M42" s="55"/>
      <c r="N42" s="56">
        <f t="shared" si="0"/>
        <v>0</v>
      </c>
      <c r="O42" s="56"/>
      <c r="P42" s="57">
        <f t="shared" si="1"/>
        <v>0</v>
      </c>
    </row>
    <row r="43" spans="1:17" x14ac:dyDescent="0.2">
      <c r="A43" s="2" t="s">
        <v>67</v>
      </c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6">
        <f t="shared" si="0"/>
        <v>0</v>
      </c>
      <c r="O43" s="56">
        <v>200</v>
      </c>
      <c r="P43" s="57">
        <f t="shared" si="1"/>
        <v>200</v>
      </c>
    </row>
    <row r="44" spans="1:17" x14ac:dyDescent="0.2">
      <c r="A44" s="2" t="s">
        <v>64</v>
      </c>
      <c r="B44" s="55"/>
      <c r="C44" s="55"/>
      <c r="D44" s="55">
        <v>100</v>
      </c>
      <c r="E44" s="55"/>
      <c r="F44" s="55"/>
      <c r="G44" s="55"/>
      <c r="H44" s="55"/>
      <c r="I44" s="55"/>
      <c r="J44" s="55"/>
      <c r="K44" s="55"/>
      <c r="L44" s="55"/>
      <c r="M44" s="55"/>
      <c r="N44" s="56">
        <f t="shared" si="0"/>
        <v>100</v>
      </c>
      <c r="O44" s="56">
        <v>450</v>
      </c>
      <c r="P44" s="57">
        <f t="shared" si="1"/>
        <v>350</v>
      </c>
    </row>
    <row r="45" spans="1:17" x14ac:dyDescent="0.2">
      <c r="A45" s="30" t="s">
        <v>6</v>
      </c>
      <c r="B45" s="55">
        <f t="shared" ref="B45:N45" si="2">SUM(B5:B44)</f>
        <v>2517.2200000000003</v>
      </c>
      <c r="C45" s="55">
        <f t="shared" si="2"/>
        <v>2231.1999999999998</v>
      </c>
      <c r="D45" s="55">
        <f t="shared" si="2"/>
        <v>5411.91</v>
      </c>
      <c r="E45" s="55">
        <f t="shared" si="2"/>
        <v>0</v>
      </c>
      <c r="F45" s="55">
        <f t="shared" si="2"/>
        <v>0</v>
      </c>
      <c r="G45" s="55">
        <f t="shared" si="2"/>
        <v>0</v>
      </c>
      <c r="H45" s="55">
        <f t="shared" si="2"/>
        <v>0</v>
      </c>
      <c r="I45" s="55">
        <f t="shared" si="2"/>
        <v>0</v>
      </c>
      <c r="J45" s="55">
        <f t="shared" si="2"/>
        <v>0</v>
      </c>
      <c r="K45" s="55">
        <f t="shared" si="2"/>
        <v>0</v>
      </c>
      <c r="L45" s="55">
        <f t="shared" si="2"/>
        <v>0</v>
      </c>
      <c r="M45" s="55">
        <f t="shared" si="2"/>
        <v>0</v>
      </c>
      <c r="N45" s="67">
        <f t="shared" si="2"/>
        <v>10160.33</v>
      </c>
      <c r="O45" s="55">
        <f>SUM(O5:O44)</f>
        <v>44665.630000000005</v>
      </c>
      <c r="P45" s="68">
        <f>(O45-N45)</f>
        <v>34505.300000000003</v>
      </c>
    </row>
    <row r="46" spans="1:17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3"/>
      <c r="O46" s="34"/>
      <c r="P46" s="35"/>
    </row>
    <row r="47" spans="1:17" ht="15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6"/>
      <c r="M47" s="32"/>
      <c r="N47" s="33"/>
      <c r="O47" s="34"/>
      <c r="P47" s="35"/>
    </row>
    <row r="48" spans="1:17" x14ac:dyDescent="0.2">
      <c r="A48" s="37" t="s">
        <v>30</v>
      </c>
      <c r="B48" s="21" t="s">
        <v>10</v>
      </c>
      <c r="C48" s="21" t="s">
        <v>11</v>
      </c>
      <c r="D48" s="21" t="s">
        <v>12</v>
      </c>
      <c r="E48" s="21" t="s">
        <v>13</v>
      </c>
      <c r="F48" s="21" t="s">
        <v>14</v>
      </c>
      <c r="G48" s="21" t="s">
        <v>15</v>
      </c>
      <c r="H48" s="21" t="s">
        <v>16</v>
      </c>
      <c r="I48" s="21" t="s">
        <v>17</v>
      </c>
      <c r="J48" s="21" t="s">
        <v>18</v>
      </c>
      <c r="K48" s="21" t="s">
        <v>19</v>
      </c>
      <c r="L48" s="21" t="s">
        <v>20</v>
      </c>
      <c r="M48" s="21" t="s">
        <v>21</v>
      </c>
      <c r="N48" s="38" t="s">
        <v>23</v>
      </c>
      <c r="O48" s="39" t="s">
        <v>29</v>
      </c>
      <c r="P48" s="35"/>
    </row>
    <row r="49" spans="1:18" x14ac:dyDescent="0.2">
      <c r="A49" s="40"/>
      <c r="B49" s="41"/>
      <c r="C49" s="41"/>
      <c r="D49" s="41"/>
      <c r="E49" s="41" t="s">
        <v>44</v>
      </c>
      <c r="F49" s="41"/>
      <c r="G49" s="41"/>
      <c r="H49" s="41"/>
      <c r="I49" s="41"/>
      <c r="J49" s="41"/>
      <c r="K49" s="41"/>
      <c r="L49" s="41"/>
      <c r="M49" s="23"/>
      <c r="N49" s="38" t="s">
        <v>25</v>
      </c>
      <c r="O49" s="42" t="s">
        <v>28</v>
      </c>
      <c r="P49" s="35"/>
    </row>
    <row r="50" spans="1:18" x14ac:dyDescent="0.2">
      <c r="A50" s="1" t="s">
        <v>66</v>
      </c>
      <c r="B50" s="53">
        <v>26686.05</v>
      </c>
      <c r="C50" s="27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>
        <f>SUM(B50:M50)</f>
        <v>26686.05</v>
      </c>
      <c r="O50" s="29"/>
      <c r="P50" s="35"/>
    </row>
    <row r="51" spans="1:18" x14ac:dyDescent="0.2">
      <c r="A51" s="1" t="s">
        <v>7</v>
      </c>
      <c r="B51" s="53"/>
      <c r="C51" s="29">
        <v>44000</v>
      </c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>
        <f>SUM(B51:M51)</f>
        <v>44000</v>
      </c>
      <c r="O51" s="29"/>
      <c r="P51" s="35"/>
      <c r="R51" s="17" t="s">
        <v>44</v>
      </c>
    </row>
    <row r="52" spans="1:18" x14ac:dyDescent="0.2">
      <c r="A52" s="1" t="s">
        <v>57</v>
      </c>
      <c r="B52" s="53">
        <v>18.91</v>
      </c>
      <c r="C52" s="29">
        <v>46.12</v>
      </c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>
        <f>SUM(B52:M52)</f>
        <v>65.03</v>
      </c>
      <c r="O52" s="29"/>
      <c r="P52" s="35"/>
    </row>
    <row r="53" spans="1:18" x14ac:dyDescent="0.2">
      <c r="A53" s="1" t="s">
        <v>58</v>
      </c>
      <c r="B53" s="53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>
        <f>SUM(B53:M53)</f>
        <v>0</v>
      </c>
      <c r="O53" s="29"/>
      <c r="P53" s="35"/>
    </row>
    <row r="54" spans="1:18" x14ac:dyDescent="0.2">
      <c r="A54" s="1" t="s">
        <v>8</v>
      </c>
      <c r="B54" s="54"/>
      <c r="C54" s="29">
        <v>2343.0300000000002</v>
      </c>
      <c r="D54" s="29"/>
      <c r="F54" s="29"/>
      <c r="G54" s="29"/>
      <c r="H54" s="29"/>
      <c r="I54" s="29"/>
      <c r="J54" s="29"/>
      <c r="K54" s="29"/>
      <c r="L54" s="29"/>
      <c r="M54" s="29"/>
      <c r="N54" s="29">
        <f>SUM(B54:M54)</f>
        <v>2343.0300000000002</v>
      </c>
      <c r="O54" s="29"/>
      <c r="P54" s="35"/>
    </row>
    <row r="55" spans="1:18" x14ac:dyDescent="0.2">
      <c r="A55" s="30" t="s">
        <v>9</v>
      </c>
      <c r="B55" s="53">
        <f>SUM(B50:B54)</f>
        <v>26704.959999999999</v>
      </c>
      <c r="C55" s="29">
        <f>SUM(C50:C54)</f>
        <v>46389.15</v>
      </c>
      <c r="D55" s="29">
        <f>SUM(D50:D54)</f>
        <v>0</v>
      </c>
      <c r="E55" s="29">
        <f>SUM(E50:E54)</f>
        <v>0</v>
      </c>
      <c r="F55" s="29">
        <f t="shared" ref="F55:K55" si="3">SUM(F50:F54)</f>
        <v>0</v>
      </c>
      <c r="G55" s="29">
        <f>SUM(G50:G54)</f>
        <v>0</v>
      </c>
      <c r="H55" s="29">
        <f t="shared" si="3"/>
        <v>0</v>
      </c>
      <c r="I55" s="29">
        <f t="shared" si="3"/>
        <v>0</v>
      </c>
      <c r="J55" s="29">
        <f t="shared" si="3"/>
        <v>0</v>
      </c>
      <c r="K55" s="29">
        <f t="shared" si="3"/>
        <v>0</v>
      </c>
      <c r="L55" s="29">
        <f>SUM(L50:L54)</f>
        <v>0</v>
      </c>
      <c r="M55" s="29">
        <f>SUM(M50:M54)</f>
        <v>0</v>
      </c>
      <c r="N55" s="29">
        <f>SUM(N50:N54)</f>
        <v>73094.11</v>
      </c>
      <c r="O55" s="46">
        <f>SUM(N55-N45)</f>
        <v>62933.78</v>
      </c>
      <c r="P55" s="43"/>
    </row>
    <row r="56" spans="1:18" ht="15" x14ac:dyDescent="0.25">
      <c r="A56" s="44"/>
      <c r="O56" s="3"/>
      <c r="P56" s="43"/>
    </row>
    <row r="57" spans="1:18" ht="15" x14ac:dyDescent="0.25">
      <c r="O57" s="3"/>
      <c r="P57" s="26"/>
    </row>
    <row r="58" spans="1:18" ht="15" x14ac:dyDescent="0.25">
      <c r="O58" s="3"/>
    </row>
    <row r="59" spans="1:18" ht="15" x14ac:dyDescent="0.25">
      <c r="O59" s="3"/>
    </row>
    <row r="60" spans="1:18" ht="15" x14ac:dyDescent="0.25">
      <c r="O60" s="3"/>
    </row>
    <row r="61" spans="1:18" ht="15" x14ac:dyDescent="0.25">
      <c r="O61" s="3"/>
    </row>
    <row r="62" spans="1:18" ht="15" x14ac:dyDescent="0.25">
      <c r="O62" s="3"/>
    </row>
    <row r="63" spans="1:18" ht="15" x14ac:dyDescent="0.25">
      <c r="O63" s="3"/>
    </row>
    <row r="64" spans="1:18" ht="15" x14ac:dyDescent="0.25">
      <c r="O64" s="3"/>
    </row>
    <row r="65" spans="15:15" ht="15" x14ac:dyDescent="0.25">
      <c r="O65" s="3"/>
    </row>
    <row r="66" spans="15:15" ht="15" x14ac:dyDescent="0.25">
      <c r="O66" s="3"/>
    </row>
    <row r="67" spans="15:15" ht="15" x14ac:dyDescent="0.25">
      <c r="O67" s="3"/>
    </row>
    <row r="68" spans="15:15" ht="14.25" x14ac:dyDescent="0.2">
      <c r="O68" s="45"/>
    </row>
    <row r="69" spans="15:15" ht="15" x14ac:dyDescent="0.25">
      <c r="O69" s="3"/>
    </row>
    <row r="70" spans="15:15" ht="14.25" x14ac:dyDescent="0.2">
      <c r="O70" s="45"/>
    </row>
    <row r="71" spans="15:15" ht="15" x14ac:dyDescent="0.25">
      <c r="O71" s="3"/>
    </row>
    <row r="72" spans="15:15" ht="14.25" x14ac:dyDescent="0.2">
      <c r="O72" s="45"/>
    </row>
    <row r="73" spans="15:15" ht="15" x14ac:dyDescent="0.25">
      <c r="O73" s="3"/>
    </row>
    <row r="74" spans="15:15" ht="14.25" x14ac:dyDescent="0.2">
      <c r="O74" s="45"/>
    </row>
  </sheetData>
  <pageMargins left="0.7" right="0.7" top="0.75" bottom="0.75" header="0.3" footer="0.3"/>
  <pageSetup paperSize="9" scale="66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39CA9-56F8-4D76-BAE3-4BCC6D3DDCC2}">
  <dimension ref="A1:F54"/>
  <sheetViews>
    <sheetView workbookViewId="0">
      <selection activeCell="C44" sqref="C44"/>
    </sheetView>
  </sheetViews>
  <sheetFormatPr defaultRowHeight="15" x14ac:dyDescent="0.25"/>
  <cols>
    <col min="1" max="1" width="42.42578125" style="6" customWidth="1"/>
    <col min="2" max="3" width="9.140625" style="6"/>
    <col min="4" max="4" width="16.42578125" style="6" customWidth="1"/>
    <col min="5" max="16384" width="9.140625" style="6"/>
  </cols>
  <sheetData>
    <row r="1" spans="1:6" x14ac:dyDescent="0.25">
      <c r="A1" s="5" t="s">
        <v>56</v>
      </c>
    </row>
    <row r="2" spans="1:6" x14ac:dyDescent="0.25">
      <c r="A2" s="5" t="s">
        <v>84</v>
      </c>
      <c r="D2" s="50"/>
    </row>
    <row r="3" spans="1:6" x14ac:dyDescent="0.25">
      <c r="A3" s="7" t="s">
        <v>41</v>
      </c>
      <c r="B3" s="8"/>
      <c r="C3" s="49">
        <v>10124</v>
      </c>
      <c r="D3" s="69"/>
      <c r="F3" s="69"/>
    </row>
    <row r="4" spans="1:6" x14ac:dyDescent="0.25">
      <c r="A4" s="7" t="s">
        <v>0</v>
      </c>
      <c r="B4" s="8"/>
      <c r="C4" s="49">
        <v>312</v>
      </c>
      <c r="D4" s="69"/>
      <c r="F4" s="69"/>
    </row>
    <row r="5" spans="1:6" x14ac:dyDescent="0.25">
      <c r="A5" s="7" t="s">
        <v>40</v>
      </c>
      <c r="B5" s="8"/>
      <c r="C5" s="49">
        <v>800</v>
      </c>
      <c r="D5" s="69"/>
      <c r="F5" s="69"/>
    </row>
    <row r="6" spans="1:6" x14ac:dyDescent="0.25">
      <c r="A6" s="9" t="s">
        <v>1</v>
      </c>
      <c r="B6" s="8"/>
      <c r="C6" s="49">
        <v>2000</v>
      </c>
      <c r="D6" s="69"/>
      <c r="F6" s="69"/>
    </row>
    <row r="7" spans="1:6" x14ac:dyDescent="0.25">
      <c r="A7" s="7" t="s">
        <v>2</v>
      </c>
      <c r="B7" s="8"/>
      <c r="C7" s="49">
        <v>240</v>
      </c>
      <c r="D7" s="69"/>
      <c r="F7" s="69"/>
    </row>
    <row r="8" spans="1:6" x14ac:dyDescent="0.25">
      <c r="A8" s="7" t="s">
        <v>3</v>
      </c>
      <c r="B8" s="8"/>
      <c r="C8" s="49">
        <v>30</v>
      </c>
      <c r="D8" s="69"/>
      <c r="F8" s="69"/>
    </row>
    <row r="9" spans="1:6" x14ac:dyDescent="0.25">
      <c r="A9" s="9" t="s">
        <v>33</v>
      </c>
      <c r="B9" s="8"/>
      <c r="C9" s="49">
        <v>3500</v>
      </c>
      <c r="D9" s="69"/>
      <c r="F9" s="69"/>
    </row>
    <row r="10" spans="1:6" x14ac:dyDescent="0.25">
      <c r="A10" s="9" t="s">
        <v>80</v>
      </c>
      <c r="B10" s="8"/>
      <c r="C10" s="49">
        <v>4000</v>
      </c>
      <c r="D10" s="69"/>
      <c r="F10" s="69"/>
    </row>
    <row r="11" spans="1:6" x14ac:dyDescent="0.25">
      <c r="A11" s="9" t="s">
        <v>51</v>
      </c>
      <c r="B11" s="48"/>
      <c r="C11" s="49">
        <v>3500</v>
      </c>
      <c r="D11" s="69"/>
      <c r="F11" s="69"/>
    </row>
    <row r="12" spans="1:6" x14ac:dyDescent="0.25">
      <c r="A12" s="9" t="s">
        <v>59</v>
      </c>
      <c r="B12" s="8"/>
      <c r="C12" s="49">
        <v>12000</v>
      </c>
      <c r="D12" s="69"/>
      <c r="F12" s="69"/>
    </row>
    <row r="13" spans="1:6" x14ac:dyDescent="0.25">
      <c r="A13" s="10" t="s">
        <v>47</v>
      </c>
      <c r="B13" s="8"/>
      <c r="C13" s="49"/>
      <c r="D13" s="69"/>
      <c r="F13" s="69"/>
    </row>
    <row r="14" spans="1:6" x14ac:dyDescent="0.25">
      <c r="A14" s="10" t="s">
        <v>52</v>
      </c>
      <c r="B14" s="8"/>
      <c r="C14" s="49"/>
      <c r="D14" s="69"/>
      <c r="F14" s="69"/>
    </row>
    <row r="15" spans="1:6" x14ac:dyDescent="0.25">
      <c r="A15" s="10" t="s">
        <v>39</v>
      </c>
      <c r="B15" s="8"/>
      <c r="C15" s="49"/>
      <c r="D15" s="69"/>
      <c r="F15" s="69"/>
    </row>
    <row r="16" spans="1:6" x14ac:dyDescent="0.25">
      <c r="A16" s="10" t="s">
        <v>53</v>
      </c>
      <c r="B16" s="8"/>
      <c r="C16" s="49"/>
      <c r="D16" s="69"/>
      <c r="F16" s="69"/>
    </row>
    <row r="17" spans="1:6" x14ac:dyDescent="0.25">
      <c r="A17" s="10" t="s">
        <v>54</v>
      </c>
      <c r="B17" s="8"/>
      <c r="C17" s="49"/>
      <c r="D17" s="69"/>
      <c r="F17" s="69"/>
    </row>
    <row r="18" spans="1:6" x14ac:dyDescent="0.25">
      <c r="A18" s="11" t="s">
        <v>42</v>
      </c>
      <c r="B18" s="8"/>
      <c r="C18" s="49"/>
      <c r="D18" s="69"/>
      <c r="F18" s="69"/>
    </row>
    <row r="19" spans="1:6" x14ac:dyDescent="0.25">
      <c r="A19" s="10" t="s">
        <v>55</v>
      </c>
      <c r="B19" s="8"/>
      <c r="C19" s="49"/>
      <c r="D19" s="69"/>
      <c r="F19" s="69"/>
    </row>
    <row r="20" spans="1:6" x14ac:dyDescent="0.25">
      <c r="A20" s="10" t="s">
        <v>71</v>
      </c>
      <c r="B20" s="8"/>
      <c r="C20" s="49"/>
      <c r="D20" s="69"/>
      <c r="F20" s="69"/>
    </row>
    <row r="21" spans="1:6" x14ac:dyDescent="0.25">
      <c r="A21" s="12"/>
      <c r="B21" s="74"/>
      <c r="C21" s="70"/>
      <c r="D21" s="69"/>
      <c r="F21" s="69"/>
    </row>
    <row r="22" spans="1:6" x14ac:dyDescent="0.25">
      <c r="A22" s="12"/>
      <c r="B22" s="8"/>
      <c r="C22" s="49"/>
      <c r="D22" s="69"/>
      <c r="F22" s="69"/>
    </row>
    <row r="23" spans="1:6" x14ac:dyDescent="0.25">
      <c r="A23" s="12"/>
      <c r="B23" s="8"/>
      <c r="C23" s="49"/>
      <c r="D23" s="69"/>
      <c r="F23" s="69"/>
    </row>
    <row r="24" spans="1:6" x14ac:dyDescent="0.25">
      <c r="A24" s="12" t="s">
        <v>38</v>
      </c>
      <c r="B24" s="8"/>
      <c r="C24" s="49"/>
      <c r="D24" s="69"/>
      <c r="F24" s="69"/>
    </row>
    <row r="25" spans="1:6" x14ac:dyDescent="0.25">
      <c r="A25" s="12" t="s">
        <v>48</v>
      </c>
      <c r="B25" s="8"/>
      <c r="C25" s="49"/>
      <c r="D25" s="69"/>
      <c r="F25" s="69"/>
    </row>
    <row r="26" spans="1:6" x14ac:dyDescent="0.25">
      <c r="A26" s="12" t="s">
        <v>46</v>
      </c>
      <c r="B26" s="8"/>
      <c r="C26" s="49"/>
      <c r="D26" s="69"/>
      <c r="F26" s="69"/>
    </row>
    <row r="27" spans="1:6" x14ac:dyDescent="0.25">
      <c r="A27" s="7" t="s">
        <v>37</v>
      </c>
      <c r="B27" s="8"/>
      <c r="C27" s="49"/>
      <c r="D27" s="69"/>
      <c r="F27" s="69"/>
    </row>
    <row r="28" spans="1:6" x14ac:dyDescent="0.25">
      <c r="A28" s="10" t="s">
        <v>36</v>
      </c>
      <c r="B28" s="8"/>
      <c r="C28" s="49"/>
      <c r="D28" s="69"/>
      <c r="F28" s="69"/>
    </row>
    <row r="29" spans="1:6" x14ac:dyDescent="0.25">
      <c r="A29" s="10" t="s">
        <v>72</v>
      </c>
      <c r="B29" s="8"/>
      <c r="C29" s="49">
        <v>4000</v>
      </c>
      <c r="D29" s="69"/>
      <c r="F29" s="69"/>
    </row>
    <row r="30" spans="1:6" x14ac:dyDescent="0.25">
      <c r="A30" s="10" t="s">
        <v>50</v>
      </c>
      <c r="B30" s="8"/>
      <c r="C30" s="49">
        <v>300</v>
      </c>
      <c r="D30" s="69"/>
      <c r="F30" s="69"/>
    </row>
    <row r="31" spans="1:6" x14ac:dyDescent="0.25">
      <c r="A31" s="7" t="s">
        <v>43</v>
      </c>
      <c r="B31" s="8"/>
      <c r="C31" s="49"/>
      <c r="D31" s="69"/>
      <c r="F31" s="69"/>
    </row>
    <row r="32" spans="1:6" x14ac:dyDescent="0.25">
      <c r="A32" s="9" t="s">
        <v>4</v>
      </c>
      <c r="B32" s="8"/>
      <c r="C32" s="49">
        <v>1000</v>
      </c>
      <c r="D32" s="69"/>
      <c r="F32" s="69"/>
    </row>
    <row r="33" spans="1:6" x14ac:dyDescent="0.25">
      <c r="A33" s="9" t="s">
        <v>31</v>
      </c>
      <c r="B33" s="8"/>
      <c r="C33" s="49">
        <v>800</v>
      </c>
      <c r="D33" s="69"/>
      <c r="F33" s="69"/>
    </row>
    <row r="34" spans="1:6" x14ac:dyDescent="0.25">
      <c r="A34" s="9" t="s">
        <v>26</v>
      </c>
      <c r="B34" s="8"/>
      <c r="C34" s="49">
        <v>200</v>
      </c>
      <c r="D34" s="69"/>
      <c r="F34" s="69"/>
    </row>
    <row r="35" spans="1:6" x14ac:dyDescent="0.25">
      <c r="A35" s="9" t="s">
        <v>32</v>
      </c>
      <c r="B35" s="8"/>
      <c r="C35" s="49">
        <v>100</v>
      </c>
      <c r="D35" s="69"/>
      <c r="F35" s="69"/>
    </row>
    <row r="36" spans="1:6" x14ac:dyDescent="0.25">
      <c r="A36" s="9" t="s">
        <v>5</v>
      </c>
      <c r="B36" s="8"/>
      <c r="C36" s="49"/>
      <c r="D36" s="69"/>
      <c r="F36" s="69"/>
    </row>
    <row r="37" spans="1:6" x14ac:dyDescent="0.25">
      <c r="A37" s="9" t="s">
        <v>35</v>
      </c>
      <c r="B37" s="8"/>
      <c r="C37" s="49"/>
      <c r="D37" s="69"/>
      <c r="F37" s="69"/>
    </row>
    <row r="38" spans="1:6" x14ac:dyDescent="0.25">
      <c r="A38" s="12" t="s">
        <v>34</v>
      </c>
      <c r="B38" s="8"/>
      <c r="C38" s="49">
        <v>700</v>
      </c>
      <c r="D38" s="69"/>
      <c r="F38" s="69"/>
    </row>
    <row r="39" spans="1:6" x14ac:dyDescent="0.25">
      <c r="A39" s="9" t="s">
        <v>49</v>
      </c>
      <c r="B39" s="8"/>
      <c r="C39" s="49">
        <v>250</v>
      </c>
      <c r="D39" s="69"/>
      <c r="F39" s="69"/>
    </row>
    <row r="40" spans="1:6" x14ac:dyDescent="0.25">
      <c r="A40" s="9"/>
      <c r="B40" s="8"/>
      <c r="C40" s="49"/>
      <c r="D40" s="69"/>
      <c r="F40" s="69"/>
    </row>
    <row r="41" spans="1:6" x14ac:dyDescent="0.25">
      <c r="A41" s="9" t="s">
        <v>81</v>
      </c>
      <c r="B41" s="8"/>
      <c r="C41" s="49">
        <v>200</v>
      </c>
      <c r="D41" s="69"/>
      <c r="F41" s="69"/>
    </row>
    <row r="42" spans="1:6" x14ac:dyDescent="0.25">
      <c r="A42" s="7" t="s">
        <v>73</v>
      </c>
      <c r="B42" s="8"/>
      <c r="C42" s="49">
        <v>300</v>
      </c>
      <c r="D42" s="69"/>
      <c r="F42" s="69"/>
    </row>
    <row r="43" spans="1:6" x14ac:dyDescent="0.25">
      <c r="A43" s="13" t="s">
        <v>25</v>
      </c>
      <c r="B43" s="8"/>
      <c r="C43" s="49">
        <f>SUM(C3:C42)</f>
        <v>44356</v>
      </c>
      <c r="D43" s="69"/>
      <c r="F43" s="69"/>
    </row>
    <row r="44" spans="1:6" x14ac:dyDescent="0.25">
      <c r="C44" s="50"/>
      <c r="E44" s="69"/>
      <c r="F44" s="69"/>
    </row>
    <row r="45" spans="1:6" x14ac:dyDescent="0.25">
      <c r="A45" s="14"/>
      <c r="C45" s="50"/>
    </row>
    <row r="46" spans="1:6" x14ac:dyDescent="0.25">
      <c r="A46" s="50"/>
    </row>
    <row r="47" spans="1:6" x14ac:dyDescent="0.25">
      <c r="A47" s="50"/>
    </row>
    <row r="48" spans="1:6" x14ac:dyDescent="0.25">
      <c r="A48" s="50"/>
    </row>
    <row r="49" spans="1:4" x14ac:dyDescent="0.25">
      <c r="A49" s="50"/>
    </row>
    <row r="50" spans="1:4" x14ac:dyDescent="0.25">
      <c r="A50" s="50"/>
    </row>
    <row r="51" spans="1:4" x14ac:dyDescent="0.25">
      <c r="D51" s="50"/>
    </row>
    <row r="52" spans="1:4" x14ac:dyDescent="0.25">
      <c r="A52" s="15"/>
      <c r="D52" s="50"/>
    </row>
    <row r="53" spans="1:4" x14ac:dyDescent="0.25">
      <c r="A53" s="15"/>
    </row>
    <row r="54" spans="1:4" x14ac:dyDescent="0.25">
      <c r="A54" s="15"/>
    </row>
  </sheetData>
  <pageMargins left="0.51181102362204722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Accounts Sheet 2026 -2027</vt:lpstr>
      <vt:lpstr>Budget 2026 -2027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Janice Cumming</dc:creator>
  <cp:lastModifiedBy>Matthew Bircher</cp:lastModifiedBy>
  <cp:lastPrinted>2026-04-20T11:03:43Z</cp:lastPrinted>
  <dcterms:created xsi:type="dcterms:W3CDTF">2010-04-29T09:21:14Z</dcterms:created>
  <dcterms:modified xsi:type="dcterms:W3CDTF">2026-07-14T11:07:21Z</dcterms:modified>
</cp:coreProperties>
</file>